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Taylor\Downloads\"/>
    </mc:Choice>
  </mc:AlternateContent>
  <xr:revisionPtr revIDLastSave="0" documentId="13_ncr:1_{D18FD8BC-65D7-4950-A810-318F1B79DB4C}" xr6:coauthVersionLast="47" xr6:coauthVersionMax="47" xr10:uidLastSave="{00000000-0000-0000-0000-000000000000}"/>
  <workbookProtection workbookAlgorithmName="SHA-512" workbookHashValue="yN4RT7j+DXqcWW3dUXNbf+MqQtFhqnoK4EPdFz0irJNwDVyJLlT2Qk4dK3hwjTk5LSA7icwnAJvx8Soe6mNVBw==" workbookSaltValue="GScYCGGuUjheAFHHY88myA==" workbookSpinCount="100000" lockStructure="1"/>
  <bookViews>
    <workbookView xWindow="-110" yWindow="-110" windowWidth="19420" windowHeight="10300" xr2:uid="{00000000-000D-0000-FFFF-FFFF00000000}"/>
  </bookViews>
  <sheets>
    <sheet name="Bas Calc" sheetId="1" r:id="rId1"/>
    <sheet name="Formul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D/xA6cpr4mKIye2FKVssehpojtI4VTex4UmPoOCN2A="/>
    </ext>
  </extLst>
</workbook>
</file>

<file path=xl/calcChain.xml><?xml version="1.0" encoding="utf-8"?>
<calcChain xmlns="http://schemas.openxmlformats.org/spreadsheetml/2006/main">
  <c r="C9" i="2" l="1"/>
  <c r="C8" i="2"/>
  <c r="C7" i="2"/>
  <c r="G11" i="1" s="1"/>
  <c r="C6" i="2"/>
  <c r="C5" i="2"/>
  <c r="E11" i="1" s="1"/>
  <c r="C4" i="2"/>
  <c r="D11" i="1" s="1"/>
  <c r="D15" i="1"/>
  <c r="I11" i="1"/>
  <c r="H11" i="1"/>
  <c r="F11" i="1"/>
  <c r="C21" i="2" s="1"/>
  <c r="I7" i="1"/>
  <c r="H7" i="1"/>
  <c r="C22" i="2" l="1"/>
  <c r="C15" i="2"/>
  <c r="C24" i="2"/>
  <c r="G11" i="2" s="1"/>
  <c r="C23" i="2"/>
  <c r="C19" i="2"/>
  <c r="C12" i="2"/>
  <c r="C20" i="2"/>
  <c r="C13" i="2"/>
  <c r="C14" i="2"/>
  <c r="F11" i="2" l="1"/>
</calcChain>
</file>

<file path=xl/sharedStrings.xml><?xml version="1.0" encoding="utf-8"?>
<sst xmlns="http://schemas.openxmlformats.org/spreadsheetml/2006/main" count="46" uniqueCount="32">
  <si>
    <t>BAS Statements</t>
  </si>
  <si>
    <t>Quarterly</t>
  </si>
  <si>
    <t>1st</t>
  </si>
  <si>
    <t>2nd</t>
  </si>
  <si>
    <t>3rd</t>
  </si>
  <si>
    <t xml:space="preserve">4th </t>
  </si>
  <si>
    <t>Total Sales (G1)</t>
  </si>
  <si>
    <t>GST on purchases (1B)</t>
  </si>
  <si>
    <t>Salary &amp; Wages (W1)</t>
  </si>
  <si>
    <t xml:space="preserve">NET PROFIT </t>
  </si>
  <si>
    <t>Customer Declared Non-GST Expenses (Annual)</t>
  </si>
  <si>
    <t>Figures to be entered from '1st' column onwards. 
Minimum 6 months BAS reqired:
2 Quarterly BAS or 6 Monthly BAS from the ATO Portal</t>
  </si>
  <si>
    <t>ANNUALISED 
NET PROFIT</t>
  </si>
  <si>
    <t>Instructions:</t>
  </si>
  <si>
    <t>Select BAS period (Monthly or Quarterly in cell D5)</t>
  </si>
  <si>
    <t>Enter in Total Sales (G1) for the period into cell D8.</t>
  </si>
  <si>
    <t>Enter in GST on purchases (1B) for the period into cell D9.</t>
  </si>
  <si>
    <t>Enter any applicable Salary or Wages (W1)* into cell D10.</t>
  </si>
  <si>
    <t>Complete steps 1-4 for ALL periods</t>
  </si>
  <si>
    <t>Enter in annual Non-GST Expenses into cell D13 - as declared by the customer</t>
  </si>
  <si>
    <t>Row 11 will be the relevant Net Profit per period.</t>
  </si>
  <si>
    <t>Cell D18 will be the relevant Annualised Net Profit figure. Compare to Customer's Declared Income.</t>
  </si>
  <si>
    <t>*Salary or Wages (W1) may be reviewed subject to evidence that these funds are directors wages</t>
  </si>
  <si>
    <t>GST on Purchases (Also known as "Owed by ATO")</t>
  </si>
  <si>
    <t>Monthly</t>
  </si>
  <si>
    <t>4th</t>
  </si>
  <si>
    <t>5th</t>
  </si>
  <si>
    <t>6th</t>
  </si>
  <si>
    <t>QTR</t>
  </si>
  <si>
    <t>MNTH</t>
  </si>
  <si>
    <t>QUARTERLY Annualised</t>
  </si>
  <si>
    <t>MONTHLY Annualised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</si>
</sst>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18">
    <font>
      <sz val="11"/>
      <color theme="1"/>
      <name val="Calibri"/>
      <scheme val="minor"/>
    </font>
    <font>
      <sz val="10"/>
      <color rgb="FF1F497D"/>
      <name val="Verdana"/>
      <family val="2"/>
    </font>
    <font>
      <sz val="10"/>
      <color rgb="FF1F497D"/>
      <name val="Arimo"/>
    </font>
    <font>
      <sz val="11"/>
      <color rgb="FF1F497D"/>
      <name val="Arimo"/>
    </font>
    <font>
      <sz val="10"/>
      <color rgb="FF101A34"/>
      <name val="Arimo"/>
    </font>
    <font>
      <i/>
      <sz val="10"/>
      <color rgb="FF101A34"/>
      <name val="Arimo"/>
    </font>
    <font>
      <i/>
      <sz val="10"/>
      <color rgb="FF1F497D"/>
      <name val="Arimo"/>
    </font>
    <font>
      <sz val="9"/>
      <color rgb="FF101A34"/>
      <name val="Arimo"/>
    </font>
    <font>
      <sz val="11"/>
      <color theme="1"/>
      <name val="Arimo"/>
    </font>
    <font>
      <b/>
      <sz val="10"/>
      <color rgb="FF101A34"/>
      <name val="Arimo"/>
    </font>
    <font>
      <sz val="8"/>
      <color rgb="FF101A34"/>
      <name val="Arimo"/>
    </font>
    <font>
      <sz val="11"/>
      <name val="Calibri"/>
      <family val="2"/>
    </font>
    <font>
      <b/>
      <sz val="10"/>
      <color rgb="FF1F497D"/>
      <name val="Arimo"/>
    </font>
    <font>
      <sz val="11"/>
      <color theme="1"/>
      <name val="Calibri"/>
      <family val="2"/>
    </font>
    <font>
      <sz val="11"/>
      <color rgb="FF101A34"/>
      <name val="Arimo"/>
    </font>
    <font>
      <b/>
      <sz val="11"/>
      <color rgb="FF101A34"/>
      <name val="Arimo"/>
    </font>
    <font>
      <sz val="11"/>
      <color rgb="FF1F497D"/>
      <name val="Calibri"/>
      <family val="2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01A34"/>
        <bgColor rgb="FF101A34"/>
      </patternFill>
    </fill>
    <fill>
      <patternFill patternType="solid">
        <fgColor theme="0"/>
        <bgColor theme="0"/>
      </patternFill>
    </fill>
    <fill>
      <patternFill patternType="solid">
        <fgColor rgb="FFE5E6FF"/>
        <bgColor rgb="FFE5E6FF"/>
      </patternFill>
    </fill>
    <fill>
      <patternFill patternType="solid">
        <fgColor rgb="FFD8D8D8"/>
        <bgColor rgb="FFD8D8D8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/>
      <diagonal/>
    </border>
    <border>
      <left/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D8D8D8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7" fillId="6" borderId="31" applyNumberFormat="0" applyFont="0" applyFill="0" applyBorder="0" applyAlignment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2" fillId="3" borderId="4" xfId="0" applyFont="1" applyFill="1" applyBorder="1"/>
    <xf numFmtId="0" fontId="2" fillId="3" borderId="5" xfId="0" applyFont="1" applyFill="1" applyBorder="1"/>
    <xf numFmtId="0" fontId="3" fillId="3" borderId="5" xfId="0" applyFont="1" applyFill="1" applyBorder="1"/>
    <xf numFmtId="0" fontId="2" fillId="3" borderId="6" xfId="0" applyFont="1" applyFill="1" applyBorder="1"/>
    <xf numFmtId="0" fontId="2" fillId="0" borderId="7" xfId="0" applyFont="1" applyBorder="1"/>
    <xf numFmtId="0" fontId="4" fillId="0" borderId="0" xfId="0" applyFont="1" applyAlignment="1">
      <alignment horizontal="right" vertical="center"/>
    </xf>
    <xf numFmtId="0" fontId="3" fillId="0" borderId="0" xfId="0" applyFont="1"/>
    <xf numFmtId="0" fontId="2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8" fontId="2" fillId="0" borderId="13" xfId="0" applyNumberFormat="1" applyFont="1" applyBorder="1"/>
    <xf numFmtId="8" fontId="2" fillId="0" borderId="14" xfId="0" applyNumberFormat="1" applyFont="1" applyBorder="1"/>
    <xf numFmtId="0" fontId="8" fillId="0" borderId="0" xfId="0" applyFont="1"/>
    <xf numFmtId="0" fontId="9" fillId="0" borderId="0" xfId="0" applyFont="1" applyAlignment="1">
      <alignment horizontal="right" vertical="center"/>
    </xf>
    <xf numFmtId="8" fontId="4" fillId="5" borderId="12" xfId="0" applyNumberFormat="1" applyFont="1" applyFill="1" applyBorder="1"/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10" fontId="2" fillId="0" borderId="0" xfId="0" applyNumberFormat="1" applyFont="1"/>
    <xf numFmtId="0" fontId="4" fillId="0" borderId="0" xfId="0" applyFont="1"/>
    <xf numFmtId="0" fontId="9" fillId="0" borderId="0" xfId="0" applyFont="1"/>
    <xf numFmtId="10" fontId="1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6" fontId="14" fillId="0" borderId="0" xfId="0" applyNumberFormat="1" applyFont="1"/>
    <xf numFmtId="6" fontId="15" fillId="4" borderId="5" xfId="0" applyNumberFormat="1" applyFont="1" applyFill="1" applyBorder="1"/>
    <xf numFmtId="0" fontId="16" fillId="0" borderId="0" xfId="0" applyFont="1"/>
    <xf numFmtId="0" fontId="4" fillId="4" borderId="5" xfId="0" applyFont="1" applyFill="1" applyBorder="1" applyAlignment="1" applyProtection="1">
      <alignment horizontal="center" vertical="center"/>
      <protection locked="0"/>
    </xf>
    <xf numFmtId="8" fontId="2" fillId="4" borderId="12" xfId="0" applyNumberFormat="1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 applyAlignment="1">
      <alignment horizontal="right" wrapText="1"/>
    </xf>
    <xf numFmtId="8" fontId="2" fillId="4" borderId="1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Border="1" applyProtection="1">
      <protection locked="0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9" fillId="0" borderId="0" xfId="0" applyFont="1" applyAlignment="1">
      <alignment horizontal="right" vertical="center" wrapText="1"/>
    </xf>
    <xf numFmtId="0" fontId="11" fillId="0" borderId="28" xfId="0" applyFont="1" applyBorder="1"/>
    <xf numFmtId="8" fontId="12" fillId="5" borderId="22" xfId="0" applyNumberFormat="1" applyFont="1" applyFill="1" applyBorder="1" applyAlignment="1">
      <alignment horizontal="center" vertical="center"/>
    </xf>
    <xf numFmtId="0" fontId="11" fillId="0" borderId="23" xfId="0" applyFont="1" applyBorder="1"/>
    <xf numFmtId="8" fontId="2" fillId="0" borderId="13" xfId="0" applyNumberFormat="1" applyFont="1" applyBorder="1" applyProtection="1">
      <protection locked="0"/>
    </xf>
    <xf numFmtId="8" fontId="2" fillId="0" borderId="14" xfId="0" applyNumberFormat="1" applyFont="1" applyBorder="1" applyProtection="1">
      <protection locked="0"/>
    </xf>
  </cellXfs>
  <cellStyles count="2">
    <cellStyle name="Input" xfId="1" builtinId="20" customBuiltin="1"/>
    <cellStyle name="Normal" xfId="0" builtinId="0"/>
  </cellStyles>
  <dxfs count="6">
    <dxf>
      <fill>
        <patternFill patternType="solid">
          <fgColor rgb="FFDBE5F1"/>
          <bgColor rgb="FFDBE5F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D8D8D8"/>
          <bgColor rgb="FFD8D8D8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DBE5F1"/>
          <bgColor rgb="FFDBE5F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DBE5F1"/>
          <bgColor rgb="FFDBE5F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57150</xdr:rowOff>
    </xdr:from>
    <xdr:ext cx="8305800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showGridLines="0" tabSelected="1" workbookViewId="0">
      <selection activeCell="D5" activeCellId="2" sqref="D13:E13 D8:I10 D5"/>
    </sheetView>
  </sheetViews>
  <sheetFormatPr defaultColWidth="14.453125" defaultRowHeight="15" customHeight="1"/>
  <cols>
    <col min="1" max="1" width="3" customWidth="1"/>
    <col min="2" max="2" width="4.08984375" customWidth="1"/>
    <col min="3" max="3" width="22.453125" customWidth="1"/>
    <col min="4" max="9" width="15.7265625" customWidth="1"/>
    <col min="10" max="10" width="4.08984375" customWidth="1"/>
    <col min="11" max="11" width="8.7265625" hidden="1" customWidth="1"/>
  </cols>
  <sheetData>
    <row r="1" spans="1:11" ht="91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7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customHeight="1">
      <c r="A3" s="1"/>
      <c r="B3" s="2"/>
      <c r="C3" s="3"/>
      <c r="D3" s="3"/>
      <c r="E3" s="3"/>
      <c r="F3" s="3"/>
      <c r="G3" s="3"/>
      <c r="H3" s="3"/>
      <c r="I3" s="3"/>
      <c r="J3" s="4"/>
      <c r="K3" s="1"/>
    </row>
    <row r="4" spans="1:11" ht="13.5" customHeight="1">
      <c r="A4" s="5"/>
      <c r="B4" s="6"/>
      <c r="C4" s="7"/>
      <c r="D4" s="7"/>
      <c r="E4" s="7"/>
      <c r="F4" s="7"/>
      <c r="G4" s="7"/>
      <c r="H4" s="7"/>
      <c r="I4" s="8"/>
      <c r="J4" s="9"/>
      <c r="K4" s="5"/>
    </row>
    <row r="5" spans="1:11" ht="12.75" customHeight="1">
      <c r="A5" s="5"/>
      <c r="B5" s="10"/>
      <c r="C5" s="11" t="s">
        <v>0</v>
      </c>
      <c r="D5" s="38" t="s">
        <v>1</v>
      </c>
      <c r="E5" s="5"/>
      <c r="F5" s="5"/>
      <c r="G5" s="5"/>
      <c r="H5" s="5"/>
      <c r="I5" s="12"/>
      <c r="J5" s="13"/>
      <c r="K5" s="5"/>
    </row>
    <row r="6" spans="1:11" ht="12.75" customHeight="1">
      <c r="A6" s="5"/>
      <c r="B6" s="10"/>
      <c r="C6" s="5"/>
      <c r="D6" s="5"/>
      <c r="E6" s="5"/>
      <c r="F6" s="5"/>
      <c r="G6" s="5"/>
      <c r="H6" s="5"/>
      <c r="I6" s="5"/>
      <c r="J6" s="13"/>
      <c r="K6" s="5"/>
    </row>
    <row r="7" spans="1:11" ht="12.75" customHeight="1">
      <c r="A7" s="5"/>
      <c r="B7" s="10"/>
      <c r="C7" s="5"/>
      <c r="D7" s="14" t="s">
        <v>2</v>
      </c>
      <c r="E7" s="15" t="s">
        <v>3</v>
      </c>
      <c r="F7" s="15" t="s">
        <v>4</v>
      </c>
      <c r="G7" s="16" t="s">
        <v>5</v>
      </c>
      <c r="H7" s="17" t="str">
        <f>IF(D5="","",IF(D5="Monthly","5th",IF(D5="Quarterly","")))</f>
        <v/>
      </c>
      <c r="I7" s="17" t="str">
        <f>IF(D5="","",IF(D5="Monthly","6th",IF(D5="Quarterly","")))</f>
        <v/>
      </c>
      <c r="J7" s="13"/>
      <c r="K7" s="5"/>
    </row>
    <row r="8" spans="1:11" ht="12.75" customHeight="1">
      <c r="A8" s="5"/>
      <c r="B8" s="10"/>
      <c r="C8" s="18" t="s">
        <v>6</v>
      </c>
      <c r="D8" s="39"/>
      <c r="E8" s="39"/>
      <c r="F8" s="39"/>
      <c r="G8" s="39"/>
      <c r="H8" s="57"/>
      <c r="I8" s="58"/>
      <c r="J8" s="13"/>
      <c r="K8" s="21"/>
    </row>
    <row r="9" spans="1:11" ht="12.75" customHeight="1">
      <c r="A9" s="5"/>
      <c r="B9" s="10"/>
      <c r="C9" s="18" t="s">
        <v>7</v>
      </c>
      <c r="D9" s="39"/>
      <c r="E9" s="39"/>
      <c r="F9" s="39"/>
      <c r="G9" s="39"/>
      <c r="H9" s="57"/>
      <c r="I9" s="58"/>
      <c r="J9" s="13"/>
      <c r="K9" s="21"/>
    </row>
    <row r="10" spans="1:11" ht="12.75" customHeight="1">
      <c r="A10" s="5"/>
      <c r="B10" s="10"/>
      <c r="C10" s="18" t="s">
        <v>8</v>
      </c>
      <c r="D10" s="39"/>
      <c r="E10" s="39"/>
      <c r="F10" s="39"/>
      <c r="G10" s="39"/>
      <c r="H10" s="57"/>
      <c r="I10" s="58"/>
      <c r="J10" s="13"/>
      <c r="K10" s="21"/>
    </row>
    <row r="11" spans="1:11" ht="12.75" customHeight="1">
      <c r="A11" s="5"/>
      <c r="B11" s="10"/>
      <c r="C11" s="22" t="s">
        <v>9</v>
      </c>
      <c r="D11" s="23">
        <f>D8-Formula!C4-'Bas Calc'!D10</f>
        <v>0</v>
      </c>
      <c r="E11" s="23">
        <f>E8-Formula!C5-'Bas Calc'!E10</f>
        <v>0</v>
      </c>
      <c r="F11" s="23">
        <f>F8-Formula!C6-'Bas Calc'!F10</f>
        <v>0</v>
      </c>
      <c r="G11" s="23">
        <f>G8-Formula!C7-'Bas Calc'!G10</f>
        <v>0</v>
      </c>
      <c r="H11" s="19" t="str">
        <f>IF(D5="","",IF(D5="Quarterly","",IF(D5="Monthly",H8-Formula!C8-H10)))</f>
        <v/>
      </c>
      <c r="I11" s="20" t="str">
        <f>IF(D5="","",IF(D5="Quarterly","",IF(D5="Monthly",I8-Formula!C9-'Bas Calc'!I10)))</f>
        <v/>
      </c>
      <c r="J11" s="13"/>
      <c r="K11" s="21"/>
    </row>
    <row r="12" spans="1:11" ht="8.25" customHeight="1">
      <c r="A12" s="5"/>
      <c r="B12" s="10"/>
      <c r="C12" s="42" t="s">
        <v>10</v>
      </c>
      <c r="D12" s="5"/>
      <c r="E12" s="5"/>
      <c r="F12" s="5"/>
      <c r="G12" s="5"/>
      <c r="H12" s="5"/>
      <c r="I12" s="5"/>
      <c r="J12" s="13"/>
      <c r="K12" s="5"/>
    </row>
    <row r="13" spans="1:11" ht="15.75" customHeight="1">
      <c r="A13" s="5"/>
      <c r="B13" s="10"/>
      <c r="C13" s="41"/>
      <c r="D13" s="43">
        <v>0</v>
      </c>
      <c r="E13" s="44"/>
      <c r="F13" s="5"/>
      <c r="G13" s="45" t="s">
        <v>11</v>
      </c>
      <c r="H13" s="46"/>
      <c r="I13" s="47"/>
      <c r="J13" s="13"/>
      <c r="K13" s="5"/>
    </row>
    <row r="14" spans="1:11" ht="8.25" customHeight="1">
      <c r="A14" s="5"/>
      <c r="B14" s="10"/>
      <c r="C14" s="53" t="s">
        <v>12</v>
      </c>
      <c r="F14" s="5"/>
      <c r="G14" s="48"/>
      <c r="H14" s="41"/>
      <c r="I14" s="49"/>
      <c r="J14" s="13"/>
      <c r="K14" s="5"/>
    </row>
    <row r="15" spans="1:11" ht="12.75" customHeight="1">
      <c r="A15" s="5"/>
      <c r="B15" s="10"/>
      <c r="C15" s="41"/>
      <c r="D15" s="55" t="str">
        <f>IF(D5="","",IF(D13&lt;1,"NON-GST EXPENSES REQUIRED",IF(D5="Monthly",Formula!G11,IF('Bas Calc'!D5="Quarterly",Formula!F11))-D13))</f>
        <v>NON-GST EXPENSES REQUIRED</v>
      </c>
      <c r="E15" s="56"/>
      <c r="F15" s="5"/>
      <c r="G15" s="50"/>
      <c r="H15" s="51"/>
      <c r="I15" s="52"/>
      <c r="J15" s="13"/>
      <c r="K15" s="5"/>
    </row>
    <row r="16" spans="1:11" ht="12.75" customHeight="1">
      <c r="A16" s="5"/>
      <c r="B16" s="24"/>
      <c r="C16" s="54"/>
      <c r="D16" s="25"/>
      <c r="E16" s="25"/>
      <c r="F16" s="25"/>
      <c r="G16" s="25"/>
      <c r="H16" s="25"/>
      <c r="I16" s="25"/>
      <c r="J16" s="26"/>
      <c r="K16" s="5"/>
    </row>
    <row r="17" spans="1:11" ht="8.25" customHeight="1">
      <c r="A17" s="5"/>
      <c r="B17" s="5"/>
      <c r="C17" s="5"/>
      <c r="D17" s="27"/>
      <c r="E17" s="27"/>
      <c r="F17" s="27"/>
      <c r="G17" s="27"/>
      <c r="H17" s="5"/>
      <c r="I17" s="5"/>
      <c r="J17" s="5"/>
      <c r="K17" s="5"/>
    </row>
    <row r="18" spans="1:11" ht="12.75" customHeight="1">
      <c r="A18" s="28"/>
      <c r="B18" s="29" t="s">
        <v>13</v>
      </c>
      <c r="C18" s="29"/>
      <c r="D18" s="30"/>
      <c r="E18" s="30"/>
      <c r="F18" s="30"/>
      <c r="G18" s="30"/>
      <c r="H18" s="28"/>
      <c r="I18" s="28"/>
      <c r="J18" s="28"/>
      <c r="K18" s="28"/>
    </row>
    <row r="19" spans="1:11" ht="8.2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12.75" customHeight="1">
      <c r="A20" s="28"/>
      <c r="B20" s="31">
        <v>1</v>
      </c>
      <c r="C20" s="40" t="s">
        <v>14</v>
      </c>
      <c r="D20" s="41"/>
      <c r="E20" s="41"/>
      <c r="F20" s="41"/>
      <c r="G20" s="28"/>
      <c r="H20" s="28"/>
      <c r="I20" s="28"/>
      <c r="J20" s="28"/>
      <c r="K20" s="28"/>
    </row>
    <row r="21" spans="1:11" ht="12.75" customHeight="1">
      <c r="A21" s="28"/>
      <c r="B21" s="31">
        <v>2</v>
      </c>
      <c r="C21" s="40" t="s">
        <v>15</v>
      </c>
      <c r="D21" s="41"/>
      <c r="E21" s="41"/>
      <c r="F21" s="41"/>
      <c r="G21" s="28"/>
      <c r="H21" s="28"/>
      <c r="I21" s="28"/>
      <c r="J21" s="28"/>
      <c r="K21" s="28"/>
    </row>
    <row r="22" spans="1:11" ht="12.75" customHeight="1">
      <c r="A22" s="28"/>
      <c r="B22" s="31">
        <v>3</v>
      </c>
      <c r="C22" s="40" t="s">
        <v>16</v>
      </c>
      <c r="D22" s="41"/>
      <c r="E22" s="41"/>
      <c r="F22" s="41"/>
      <c r="G22" s="28"/>
      <c r="H22" s="28"/>
      <c r="I22" s="28"/>
      <c r="J22" s="28"/>
      <c r="K22" s="28"/>
    </row>
    <row r="23" spans="1:11" ht="12.75" customHeight="1">
      <c r="A23" s="28"/>
      <c r="B23" s="31">
        <v>4</v>
      </c>
      <c r="C23" s="40" t="s">
        <v>17</v>
      </c>
      <c r="D23" s="41"/>
      <c r="E23" s="41"/>
      <c r="F23" s="41"/>
      <c r="G23" s="28"/>
      <c r="H23" s="28"/>
      <c r="I23" s="28"/>
      <c r="J23" s="28"/>
      <c r="K23" s="28"/>
    </row>
    <row r="24" spans="1:11" ht="12.75" customHeight="1">
      <c r="A24" s="28"/>
      <c r="B24" s="31">
        <v>5</v>
      </c>
      <c r="C24" s="40" t="s">
        <v>18</v>
      </c>
      <c r="D24" s="41"/>
      <c r="E24" s="41"/>
      <c r="F24" s="41"/>
      <c r="G24" s="28"/>
      <c r="H24" s="28"/>
      <c r="I24" s="28"/>
      <c r="J24" s="28"/>
      <c r="K24" s="28"/>
    </row>
    <row r="25" spans="1:11" ht="12.75" customHeight="1">
      <c r="A25" s="28"/>
      <c r="B25" s="31">
        <v>6</v>
      </c>
      <c r="C25" s="40" t="s">
        <v>19</v>
      </c>
      <c r="D25" s="41"/>
      <c r="E25" s="41"/>
      <c r="F25" s="41"/>
      <c r="G25" s="28"/>
      <c r="H25" s="28"/>
      <c r="I25" s="28"/>
      <c r="J25" s="28"/>
      <c r="K25" s="28"/>
    </row>
    <row r="26" spans="1:11" ht="12.75" customHeight="1">
      <c r="A26" s="28"/>
      <c r="B26" s="31">
        <v>7</v>
      </c>
      <c r="C26" s="40" t="s">
        <v>20</v>
      </c>
      <c r="D26" s="41"/>
      <c r="E26" s="41"/>
      <c r="F26" s="41"/>
      <c r="G26" s="28"/>
      <c r="H26" s="28"/>
      <c r="I26" s="28"/>
      <c r="J26" s="28"/>
      <c r="K26" s="28"/>
    </row>
    <row r="27" spans="1:11" ht="12.75" customHeight="1">
      <c r="A27" s="28"/>
      <c r="B27" s="31">
        <v>8</v>
      </c>
      <c r="C27" s="40" t="s">
        <v>21</v>
      </c>
      <c r="D27" s="41"/>
      <c r="E27" s="41"/>
      <c r="F27" s="41"/>
      <c r="G27" s="41"/>
      <c r="H27" s="28"/>
      <c r="I27" s="28"/>
      <c r="J27" s="28"/>
      <c r="K27" s="28"/>
    </row>
    <row r="28" spans="1:11" ht="8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2.75" customHeight="1">
      <c r="A29" s="28"/>
      <c r="B29" s="32" t="s">
        <v>22</v>
      </c>
      <c r="C29" s="32"/>
      <c r="D29" s="32"/>
      <c r="E29" s="32"/>
      <c r="F29" s="32"/>
      <c r="G29" s="28"/>
      <c r="H29" s="28"/>
      <c r="I29" s="28"/>
      <c r="J29" s="28"/>
      <c r="K29" s="28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/>
    <row r="32" spans="1:11" ht="15.75" hidden="1" customHeight="1"/>
    <row r="33" ht="15.75" hidden="1" customHeight="1"/>
    <row r="34" ht="15.75" hidden="1" customHeight="1"/>
    <row r="35" ht="15.75" hidden="1" customHeight="1"/>
    <row r="36" ht="15.75" hidden="1" customHeight="1"/>
    <row r="37" ht="15.75" hidden="1" customHeight="1"/>
    <row r="38" ht="15.75" hidden="1" customHeight="1"/>
    <row r="39" ht="15.75" hidden="1" customHeight="1"/>
    <row r="40" ht="15.75" hidden="1" customHeight="1"/>
    <row r="41" ht="15.75" hidden="1" customHeight="1"/>
    <row r="42" ht="15.75" hidden="1" customHeight="1"/>
    <row r="43" ht="15.75" hidden="1" customHeight="1"/>
    <row r="44" ht="15.75" hidden="1" customHeight="1"/>
    <row r="45" ht="15.75" hidden="1" customHeight="1"/>
    <row r="46" ht="15.75" hidden="1" customHeight="1"/>
    <row r="47" ht="15.75" hidden="1" customHeight="1"/>
    <row r="48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Rxsr2qMwM44kM6uzFjgUTxLQDa5SkjJorck9IrUSsIIim/H4/rV8bBc5+UNC1or1M5/lj5wzsX1r8OYELLq5hg==" saltValue="WqvjcCk5xfUrhFGwEKzHsA==" spinCount="100000" sheet="1" objects="1" scenarios="1"/>
  <mergeCells count="13">
    <mergeCell ref="C27:G27"/>
    <mergeCell ref="C12:C13"/>
    <mergeCell ref="D13:E13"/>
    <mergeCell ref="G13:I15"/>
    <mergeCell ref="C14:C16"/>
    <mergeCell ref="D15:E15"/>
    <mergeCell ref="C20:F20"/>
    <mergeCell ref="C21:F21"/>
    <mergeCell ref="C22:F22"/>
    <mergeCell ref="C23:F23"/>
    <mergeCell ref="C24:F24"/>
    <mergeCell ref="C25:F25"/>
    <mergeCell ref="C26:F26"/>
  </mergeCells>
  <conditionalFormatting sqref="D15:E15">
    <cfRule type="cellIs" dxfId="5" priority="1" operator="equal">
      <formula>"NON-GST EXPENSES REQUIRED"</formula>
    </cfRule>
  </conditionalFormatting>
  <conditionalFormatting sqref="H5:I5">
    <cfRule type="notContainsBlanks" dxfId="4" priority="2">
      <formula>LEN(TRIM(H5))&gt;0</formula>
    </cfRule>
  </conditionalFormatting>
  <conditionalFormatting sqref="H9:I9">
    <cfRule type="expression" dxfId="3" priority="3">
      <formula>$H7&lt;&gt;""</formula>
    </cfRule>
  </conditionalFormatting>
  <conditionalFormatting sqref="H10:I10">
    <cfRule type="expression" dxfId="2" priority="4">
      <formula>$H7&lt;&gt;""</formula>
    </cfRule>
  </conditionalFormatting>
  <conditionalFormatting sqref="H11:I11">
    <cfRule type="expression" dxfId="1" priority="5">
      <formula>$H7&lt;&gt;""</formula>
    </cfRule>
  </conditionalFormatting>
  <conditionalFormatting sqref="I8 H8:H10">
    <cfRule type="expression" dxfId="0" priority="6">
      <formula>$H7&lt;&gt;""</formula>
    </cfRule>
  </conditionalFormatting>
  <pageMargins left="0.7" right="0.7" top="0.75" bottom="0.75" header="0" footer="0"/>
  <pageSetup paperSize="9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Formula!$G$3:$G$4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53125" defaultRowHeight="15" customHeight="1"/>
  <cols>
    <col min="1" max="1" width="9.08984375" customWidth="1"/>
    <col min="2" max="3" width="15.7265625" customWidth="1"/>
    <col min="4" max="7" width="9.08984375" customWidth="1"/>
    <col min="8" max="26" width="8.7265625" customWidth="1"/>
  </cols>
  <sheetData>
    <row r="1" spans="1:26" ht="14.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4.5">
      <c r="A3" s="33"/>
      <c r="B3" s="34" t="s">
        <v>23</v>
      </c>
      <c r="C3" s="33"/>
      <c r="D3" s="33"/>
      <c r="E3" s="33"/>
      <c r="F3" s="33"/>
      <c r="G3" s="33" t="s">
        <v>24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5">
      <c r="A4" s="33"/>
      <c r="B4" s="33" t="s">
        <v>2</v>
      </c>
      <c r="C4" s="35">
        <f>'Bas Calc'!D9*11</f>
        <v>0</v>
      </c>
      <c r="D4" s="33"/>
      <c r="E4" s="33"/>
      <c r="F4" s="33"/>
      <c r="G4" s="33" t="s">
        <v>1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4.5">
      <c r="A5" s="33"/>
      <c r="B5" s="33" t="s">
        <v>3</v>
      </c>
      <c r="C5" s="35">
        <f>'Bas Calc'!E9*11</f>
        <v>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4.5">
      <c r="A6" s="33"/>
      <c r="B6" s="33" t="s">
        <v>4</v>
      </c>
      <c r="C6" s="35">
        <f>'Bas Calc'!F9*11</f>
        <v>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4.5">
      <c r="A7" s="33"/>
      <c r="B7" s="33" t="s">
        <v>25</v>
      </c>
      <c r="C7" s="35">
        <f>'Bas Calc'!G9*11</f>
        <v>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5">
      <c r="A8" s="33"/>
      <c r="B8" s="33" t="s">
        <v>26</v>
      </c>
      <c r="C8" s="35">
        <f>'Bas Calc'!H9*11</f>
        <v>0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4.5">
      <c r="A9" s="33"/>
      <c r="B9" s="33" t="s">
        <v>27</v>
      </c>
      <c r="C9" s="35">
        <f>'Bas Calc'!I9*11</f>
        <v>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5">
      <c r="A10" s="33"/>
      <c r="B10" s="33"/>
      <c r="C10" s="33"/>
      <c r="D10" s="33"/>
      <c r="E10" s="33"/>
      <c r="F10" s="33" t="s">
        <v>28</v>
      </c>
      <c r="G10" s="33" t="s">
        <v>29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5">
      <c r="A11" s="33"/>
      <c r="B11" s="34" t="s">
        <v>30</v>
      </c>
      <c r="C11" s="33"/>
      <c r="D11" s="33"/>
      <c r="E11" s="33"/>
      <c r="F11" s="36" t="str">
        <f>IF(C15="",IF(C14="",IF(C13="",C12,C13),C14),C15)</f>
        <v/>
      </c>
      <c r="G11" s="36" t="e">
        <f>IF(C24="",IF(C23="",IF(C22="",IF(C21="",IF(C20="",C19,C20),C21),C22),C23),C24)</f>
        <v>#VALUE!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5">
      <c r="A12" s="33"/>
      <c r="B12" s="33" t="s">
        <v>2</v>
      </c>
      <c r="C12" s="35" t="str">
        <f>IF('Bas Calc'!D11=0,"",'Bas Calc'!D11*4)</f>
        <v/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5">
      <c r="A13" s="33"/>
      <c r="B13" s="33" t="s">
        <v>3</v>
      </c>
      <c r="C13" s="35" t="str">
        <f>IF('Bas Calc'!E11=0,"",('Bas Calc'!D11+'Bas Calc'!E11)*2)</f>
        <v/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5">
      <c r="A14" s="33"/>
      <c r="B14" s="33" t="s">
        <v>4</v>
      </c>
      <c r="C14" s="35" t="str">
        <f>IF('Bas Calc'!F11=0,"",('Bas Calc'!D11+'Bas Calc'!E11+'Bas Calc'!F11)/3*4)</f>
        <v/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5">
      <c r="A15" s="33"/>
      <c r="B15" s="33" t="s">
        <v>25</v>
      </c>
      <c r="C15" s="35" t="str">
        <f>IF('Bas Calc'!G11=0,"",('Bas Calc'!D11+'Bas Calc'!E11+'Bas Calc'!F11+'Bas Calc'!G11))</f>
        <v/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5">
      <c r="A18" s="33"/>
      <c r="B18" s="34" t="s">
        <v>31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5">
      <c r="A19" s="33"/>
      <c r="B19" s="33" t="s">
        <v>2</v>
      </c>
      <c r="C19" s="35" t="str">
        <f>IF('Bas Calc'!D11=0,"",'Bas Calc'!D11*12)</f>
        <v/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5">
      <c r="A20" s="33"/>
      <c r="B20" s="33" t="s">
        <v>3</v>
      </c>
      <c r="C20" s="35" t="e">
        <f>IF('Bas Calc'!E11=0,"",'Bas Calc'!D11+'Bas Calc'!E11)/2*12</f>
        <v>#VALUE!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>
      <c r="A21" s="33"/>
      <c r="B21" s="33" t="s">
        <v>4</v>
      </c>
      <c r="C21" s="35" t="str">
        <f>IF('Bas Calc'!F11=0,"",('Bas Calc'!D11+'Bas Calc'!E11+'Bas Calc'!F11)/3*12)</f>
        <v/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>
      <c r="A22" s="33"/>
      <c r="B22" s="33" t="s">
        <v>25</v>
      </c>
      <c r="C22" s="35" t="str">
        <f>IF('Bas Calc'!G11=0,"",('Bas Calc'!D11+'Bas Calc'!E11+'Bas Calc'!F11+'Bas Calc'!G11)/4*12)</f>
        <v/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>
      <c r="A23" s="33"/>
      <c r="B23" s="33" t="s">
        <v>26</v>
      </c>
      <c r="C23" s="35" t="e">
        <f>IF('Bas Calc'!H11=0,"",('Bas Calc'!D11+'Bas Calc'!E11+'Bas Calc'!F11+'Bas Calc'!G11+'Bas Calc'!H11)/5*12)</f>
        <v>#VALUE!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>
      <c r="A24" s="33"/>
      <c r="B24" s="33" t="s">
        <v>27</v>
      </c>
      <c r="C24" s="35" t="e">
        <f>IF('Bas Calc'!I11=0,"",('Bas Calc'!D11+'Bas Calc'!E11+'Bas Calc'!F11+'Bas Calc'!G11+'Bas Calc'!H11+'Bas Calc'!I11)/6*12)</f>
        <v>#VALUE!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5.7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5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5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5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 Calc</vt:lpstr>
      <vt:lpstr>Formula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 Taylor</cp:lastModifiedBy>
  <dcterms:modified xsi:type="dcterms:W3CDTF">2024-05-27T10:19:09Z</dcterms:modified>
</cp:coreProperties>
</file>